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é Fellippe\Desktop\"/>
    </mc:Choice>
  </mc:AlternateContent>
  <workbookProtection workbookAlgorithmName="SHA-512" workbookHashValue="gwOIRE62WLaFSVpBz/VAwLGIK+Lop/J7hJ7T3UxOLH6Sf2ulJojw8vQgZcFwQ1aFmMzrfqIJc7HPBpYUlCkL6w==" workbookSaltValue="DfrPg3gWUOLZ4LJcH4wiRg==" workbookSpinCount="100000" lockStructure="1"/>
  <bookViews>
    <workbookView xWindow="0" yWindow="0" windowWidth="20490" windowHeight="7755"/>
  </bookViews>
  <sheets>
    <sheet name="Calculo de Redução e Suspensão" sheetId="1" r:id="rId1"/>
  </sheets>
  <definedNames>
    <definedName name="Não">'Calculo de Redução e Suspensão'!$S$8:$S$10</definedName>
    <definedName name="Sim">'Calculo de Redução e Suspensão'!$T$8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T16" i="1" l="1"/>
  <c r="R16" i="1"/>
  <c r="S16" i="1"/>
  <c r="T18" i="1"/>
  <c r="Q16" i="1"/>
  <c r="Q15" i="1"/>
  <c r="Q17" i="1" s="1"/>
  <c r="R15" i="1"/>
  <c r="R17" i="1" s="1"/>
  <c r="S15" i="1"/>
  <c r="T15" i="1"/>
  <c r="T17" i="1" s="1"/>
  <c r="P15" i="1"/>
  <c r="P17" i="1" s="1"/>
  <c r="P16" i="1"/>
  <c r="P18" i="1" s="1"/>
  <c r="S18" i="1" l="1"/>
  <c r="F17" i="1" s="1"/>
  <c r="R18" i="1"/>
  <c r="Q18" i="1"/>
</calcChain>
</file>

<file path=xl/sharedStrings.xml><?xml version="1.0" encoding="utf-8"?>
<sst xmlns="http://schemas.openxmlformats.org/spreadsheetml/2006/main" count="19" uniqueCount="17">
  <si>
    <t>Redução ou Suspensão?</t>
  </si>
  <si>
    <t>Porcentagem</t>
  </si>
  <si>
    <t>A empresa faturou mais que 4,8 milhões em 2019?</t>
  </si>
  <si>
    <t>Redução</t>
  </si>
  <si>
    <t>Suspensão</t>
  </si>
  <si>
    <t>Qual o seu salário?</t>
  </si>
  <si>
    <t>Sim</t>
  </si>
  <si>
    <t>Não</t>
  </si>
  <si>
    <t>Seu salário será:</t>
  </si>
  <si>
    <t>Suspensão Sim</t>
  </si>
  <si>
    <t>Suspensão não</t>
  </si>
  <si>
    <t>Redução 25</t>
  </si>
  <si>
    <t>Redução 50</t>
  </si>
  <si>
    <t>Redução 70</t>
  </si>
  <si>
    <t>Empresa</t>
  </si>
  <si>
    <t>governo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</si>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</sst>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62">
    <xf numFmtId="0" fontId="0" fillId="0" borderId="0" xfId="0"/>
    <xf numFmtId="0" fontId="0" fillId="5" borderId="0" xfId="0" applyFill="1"/>
    <xf numFmtId="0" fontId="3" fillId="5" borderId="0" xfId="0" applyFont="1" applyFill="1"/>
    <xf numFmtId="9" fontId="3" fillId="5" borderId="0" xfId="2" applyFont="1" applyFill="1"/>
    <xf numFmtId="44" fontId="3" fillId="5" borderId="0" xfId="1" applyFont="1" applyFill="1"/>
    <xf numFmtId="44" fontId="3" fillId="5" borderId="0" xfId="0" applyNumberFormat="1" applyFont="1" applyFill="1"/>
    <xf numFmtId="0" fontId="1" fillId="3" borderId="16" xfId="4" applyBorder="1" applyAlignment="1">
      <alignment horizontal="center" vertical="center"/>
    </xf>
    <xf numFmtId="0" fontId="1" fillId="3" borderId="17" xfId="4" applyBorder="1" applyAlignment="1">
      <alignment horizontal="center" vertical="center"/>
    </xf>
    <xf numFmtId="0" fontId="1" fillId="3" borderId="26" xfId="4" applyBorder="1" applyAlignment="1">
      <alignment horizontal="center" vertical="center"/>
    </xf>
    <xf numFmtId="0" fontId="1" fillId="3" borderId="33" xfId="4" applyBorder="1" applyAlignment="1">
      <alignment horizontal="center" vertical="center"/>
    </xf>
    <xf numFmtId="0" fontId="1" fillId="3" borderId="2" xfId="4" applyBorder="1" applyAlignment="1">
      <alignment horizontal="center" vertical="center"/>
    </xf>
    <xf numFmtId="0" fontId="1" fillId="3" borderId="12" xfId="4" applyBorder="1" applyAlignment="1">
      <alignment horizontal="center" vertical="center"/>
    </xf>
    <xf numFmtId="44" fontId="0" fillId="5" borderId="32" xfId="1" applyFont="1" applyFill="1" applyBorder="1" applyAlignment="1" applyProtection="1">
      <alignment horizontal="center" vertical="center"/>
      <protection locked="0"/>
    </xf>
    <xf numFmtId="44" fontId="0" fillId="5" borderId="27" xfId="1" applyFont="1" applyFill="1" applyBorder="1" applyAlignment="1" applyProtection="1">
      <alignment horizontal="center" vertical="center"/>
      <protection locked="0"/>
    </xf>
    <xf numFmtId="44" fontId="0" fillId="5" borderId="14" xfId="1" applyFont="1" applyFill="1" applyBorder="1" applyAlignment="1" applyProtection="1">
      <alignment horizontal="center" vertical="center"/>
      <protection locked="0"/>
    </xf>
    <xf numFmtId="44" fontId="0" fillId="5" borderId="18" xfId="1" applyFont="1" applyFill="1" applyBorder="1" applyAlignment="1" applyProtection="1">
      <alignment horizontal="center" vertical="center"/>
      <protection locked="0"/>
    </xf>
    <xf numFmtId="44" fontId="0" fillId="5" borderId="0" xfId="1" applyFont="1" applyFill="1" applyBorder="1" applyAlignment="1" applyProtection="1">
      <alignment horizontal="center" vertical="center"/>
      <protection locked="0"/>
    </xf>
    <xf numFmtId="44" fontId="0" fillId="5" borderId="3" xfId="1" applyFont="1" applyFill="1" applyBorder="1" applyAlignment="1" applyProtection="1">
      <alignment horizontal="center" vertical="center"/>
      <protection locked="0"/>
    </xf>
    <xf numFmtId="44" fontId="0" fillId="5" borderId="19" xfId="1" applyFont="1" applyFill="1" applyBorder="1" applyAlignment="1" applyProtection="1">
      <alignment horizontal="center" vertical="center"/>
      <protection locked="0"/>
    </xf>
    <xf numFmtId="44" fontId="0" fillId="5" borderId="20" xfId="1" applyFont="1" applyFill="1" applyBorder="1" applyAlignment="1" applyProtection="1">
      <alignment horizontal="center" vertical="center"/>
      <protection locked="0"/>
    </xf>
    <xf numFmtId="44" fontId="0" fillId="5" borderId="31" xfId="1" applyFont="1" applyFill="1" applyBorder="1" applyAlignment="1" applyProtection="1">
      <alignment horizontal="center" vertical="center"/>
      <protection locked="0"/>
    </xf>
    <xf numFmtId="0" fontId="2" fillId="4" borderId="4" xfId="5" applyBorder="1" applyAlignment="1">
      <alignment horizontal="center" vertical="center"/>
    </xf>
    <xf numFmtId="0" fontId="2" fillId="4" borderId="5" xfId="5" applyBorder="1" applyAlignment="1">
      <alignment horizontal="center" vertical="center"/>
    </xf>
    <xf numFmtId="0" fontId="2" fillId="4" borderId="6" xfId="5" applyBorder="1" applyAlignment="1">
      <alignment horizontal="center" vertical="center"/>
    </xf>
    <xf numFmtId="0" fontId="2" fillId="4" borderId="7" xfId="5" applyBorder="1" applyAlignment="1">
      <alignment horizontal="center" vertical="center"/>
    </xf>
    <xf numFmtId="0" fontId="2" fillId="4" borderId="1" xfId="5" applyBorder="1" applyAlignment="1">
      <alignment horizontal="center" vertical="center"/>
    </xf>
    <xf numFmtId="0" fontId="2" fillId="4" borderId="8" xfId="5" applyBorder="1" applyAlignment="1">
      <alignment horizontal="center" vertical="center"/>
    </xf>
    <xf numFmtId="44" fontId="1" fillId="2" borderId="7" xfId="3" applyNumberFormat="1" applyBorder="1" applyAlignment="1">
      <alignment horizontal="center" vertical="center"/>
    </xf>
    <xf numFmtId="44" fontId="1" fillId="2" borderId="1" xfId="3" applyNumberFormat="1" applyBorder="1" applyAlignment="1">
      <alignment horizontal="center" vertical="center"/>
    </xf>
    <xf numFmtId="44" fontId="1" fillId="2" borderId="8" xfId="3" applyNumberFormat="1" applyBorder="1" applyAlignment="1">
      <alignment horizontal="center" vertical="center"/>
    </xf>
    <xf numFmtId="44" fontId="1" fillId="2" borderId="9" xfId="3" applyNumberFormat="1" applyBorder="1" applyAlignment="1">
      <alignment horizontal="center" vertical="center"/>
    </xf>
    <xf numFmtId="44" fontId="1" fillId="2" borderId="10" xfId="3" applyNumberFormat="1" applyBorder="1" applyAlignment="1">
      <alignment horizontal="center" vertical="center"/>
    </xf>
    <xf numFmtId="44" fontId="1" fillId="2" borderId="11" xfId="3" applyNumberFormat="1" applyBorder="1" applyAlignment="1">
      <alignment horizontal="center" vertical="center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9" fontId="0" fillId="5" borderId="15" xfId="2" applyFont="1" applyFill="1" applyBorder="1" applyAlignment="1" applyProtection="1">
      <alignment horizontal="center" vertical="center"/>
      <protection locked="0"/>
    </xf>
    <xf numFmtId="9" fontId="0" fillId="5" borderId="27" xfId="2" applyFont="1" applyFill="1" applyBorder="1" applyAlignment="1" applyProtection="1">
      <alignment horizontal="center" vertical="center"/>
      <protection locked="0"/>
    </xf>
    <xf numFmtId="9" fontId="0" fillId="5" borderId="28" xfId="2" applyFont="1" applyFill="1" applyBorder="1" applyAlignment="1" applyProtection="1">
      <alignment horizontal="center" vertical="center"/>
      <protection locked="0"/>
    </xf>
    <xf numFmtId="9" fontId="0" fillId="5" borderId="29" xfId="2" applyFont="1" applyFill="1" applyBorder="1" applyAlignment="1" applyProtection="1">
      <alignment horizontal="center" vertical="center"/>
      <protection locked="0"/>
    </xf>
    <xf numFmtId="9" fontId="0" fillId="5" borderId="0" xfId="2" applyFont="1" applyFill="1" applyBorder="1" applyAlignment="1" applyProtection="1">
      <alignment horizontal="center" vertical="center"/>
      <protection locked="0"/>
    </xf>
    <xf numFmtId="9" fontId="0" fillId="5" borderId="22" xfId="2" applyFont="1" applyFill="1" applyBorder="1" applyAlignment="1" applyProtection="1">
      <alignment horizontal="center" vertical="center"/>
      <protection locked="0"/>
    </xf>
    <xf numFmtId="9" fontId="0" fillId="5" borderId="30" xfId="2" applyFont="1" applyFill="1" applyBorder="1" applyAlignment="1" applyProtection="1">
      <alignment horizontal="center" vertical="center"/>
      <protection locked="0"/>
    </xf>
    <xf numFmtId="9" fontId="0" fillId="5" borderId="20" xfId="2" applyFont="1" applyFill="1" applyBorder="1" applyAlignment="1" applyProtection="1">
      <alignment horizontal="center" vertical="center"/>
      <protection locked="0"/>
    </xf>
    <xf numFmtId="9" fontId="0" fillId="5" borderId="21" xfId="2" applyFont="1" applyFill="1" applyBorder="1" applyAlignment="1" applyProtection="1">
      <alignment horizontal="center" vertical="center"/>
      <protection locked="0"/>
    </xf>
    <xf numFmtId="0" fontId="1" fillId="3" borderId="24" xfId="4" applyBorder="1" applyAlignment="1">
      <alignment horizontal="center" vertical="center"/>
    </xf>
    <xf numFmtId="0" fontId="1" fillId="3" borderId="13" xfId="4" applyBorder="1" applyAlignment="1">
      <alignment horizontal="center" vertical="center"/>
    </xf>
    <xf numFmtId="0" fontId="1" fillId="3" borderId="24" xfId="4" applyBorder="1" applyAlignment="1">
      <alignment horizontal="center" vertical="center" wrapText="1"/>
    </xf>
    <xf numFmtId="0" fontId="1" fillId="3" borderId="17" xfId="4" applyBorder="1" applyAlignment="1">
      <alignment horizontal="center" vertical="center" wrapText="1"/>
    </xf>
    <xf numFmtId="0" fontId="1" fillId="3" borderId="26" xfId="4" applyBorder="1" applyAlignment="1">
      <alignment horizontal="center" vertical="center" wrapText="1"/>
    </xf>
    <xf numFmtId="0" fontId="1" fillId="3" borderId="13" xfId="4" applyBorder="1" applyAlignment="1">
      <alignment horizontal="center" vertical="center" wrapText="1"/>
    </xf>
    <xf numFmtId="0" fontId="1" fillId="3" borderId="2" xfId="4" applyBorder="1" applyAlignment="1">
      <alignment horizontal="center" vertical="center" wrapText="1"/>
    </xf>
    <xf numFmtId="0" fontId="1" fillId="3" borderId="12" xfId="4" applyBorder="1" applyAlignment="1">
      <alignment horizontal="center" vertical="center" wrapText="1"/>
    </xf>
    <xf numFmtId="0" fontId="1" fillId="3" borderId="23" xfId="4" applyBorder="1" applyAlignment="1">
      <alignment horizontal="center" vertical="center"/>
    </xf>
    <xf numFmtId="0" fontId="1" fillId="3" borderId="25" xfId="4" applyBorder="1" applyAlignment="1">
      <alignment horizontal="center" vertical="center"/>
    </xf>
    <xf numFmtId="0" fontId="0" fillId="5" borderId="0" xfId="0" applyFont="1" applyFill="1"/>
  </cellXfs>
  <cellStyles count="6">
    <cellStyle name="20% - Ênfase6" xfId="3" builtinId="50"/>
    <cellStyle name="40% - Ênfase6" xfId="4" builtinId="51"/>
    <cellStyle name="60% - Ênfase6" xfId="5" builtinId="52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U19"/>
  <sheetViews>
    <sheetView tabSelected="1" workbookViewId="0">
      <selection activeCell="C9" sqref="C9:E11"/>
    </sheetView>
  </sheetViews>
  <sheetFormatPr defaultRowHeight="15" x14ac:dyDescent="0.25"/>
  <cols>
    <col min="1" max="1" width="26.28515625" style="1" customWidth="1"/>
    <col min="2" max="8" width="9.140625" style="1"/>
    <col min="9" max="11" width="11.5703125" style="1" customWidth="1"/>
    <col min="12" max="15" width="9.140625" style="1"/>
    <col min="16" max="20" width="13.140625" style="1" customWidth="1"/>
    <col min="21" max="16384" width="9.140625" style="1"/>
  </cols>
  <sheetData>
    <row r="6" spans="3:21" ht="15.75" thickBot="1" x14ac:dyDescent="0.3"/>
    <row r="7" spans="3:21" x14ac:dyDescent="0.25">
      <c r="C7" s="6" t="s">
        <v>5</v>
      </c>
      <c r="D7" s="7"/>
      <c r="E7" s="8"/>
      <c r="F7" s="51" t="s">
        <v>0</v>
      </c>
      <c r="G7" s="7"/>
      <c r="H7" s="8"/>
      <c r="I7" s="53" t="s">
        <v>2</v>
      </c>
      <c r="J7" s="54"/>
      <c r="K7" s="55"/>
      <c r="L7" s="51" t="s">
        <v>1</v>
      </c>
      <c r="M7" s="7"/>
      <c r="N7" s="59"/>
    </row>
    <row r="8" spans="3:21" x14ac:dyDescent="0.25">
      <c r="C8" s="9"/>
      <c r="D8" s="10"/>
      <c r="E8" s="11"/>
      <c r="F8" s="52"/>
      <c r="G8" s="10"/>
      <c r="H8" s="11"/>
      <c r="I8" s="56"/>
      <c r="J8" s="57"/>
      <c r="K8" s="58"/>
      <c r="L8" s="52"/>
      <c r="M8" s="10"/>
      <c r="N8" s="60"/>
      <c r="Q8" s="2" t="s">
        <v>3</v>
      </c>
      <c r="R8" s="2" t="s">
        <v>6</v>
      </c>
      <c r="S8" s="3">
        <v>0.25</v>
      </c>
      <c r="T8" s="3">
        <v>0.7</v>
      </c>
    </row>
    <row r="9" spans="3:21" x14ac:dyDescent="0.25">
      <c r="C9" s="12">
        <v>1045</v>
      </c>
      <c r="D9" s="13"/>
      <c r="E9" s="14"/>
      <c r="F9" s="33" t="s">
        <v>3</v>
      </c>
      <c r="G9" s="34"/>
      <c r="H9" s="35"/>
      <c r="I9" s="33" t="s">
        <v>6</v>
      </c>
      <c r="J9" s="34"/>
      <c r="K9" s="35"/>
      <c r="L9" s="42">
        <v>0.5</v>
      </c>
      <c r="M9" s="43"/>
      <c r="N9" s="44"/>
      <c r="Q9" s="2" t="s">
        <v>4</v>
      </c>
      <c r="R9" s="2" t="s">
        <v>7</v>
      </c>
      <c r="S9" s="3">
        <v>0.5</v>
      </c>
      <c r="T9" s="2"/>
    </row>
    <row r="10" spans="3:21" x14ac:dyDescent="0.25">
      <c r="C10" s="15"/>
      <c r="D10" s="16"/>
      <c r="E10" s="17"/>
      <c r="F10" s="36"/>
      <c r="G10" s="37"/>
      <c r="H10" s="38"/>
      <c r="I10" s="36"/>
      <c r="J10" s="37"/>
      <c r="K10" s="38"/>
      <c r="L10" s="45"/>
      <c r="M10" s="46"/>
      <c r="N10" s="47"/>
      <c r="Q10" s="2"/>
      <c r="R10" s="2"/>
      <c r="S10" s="3">
        <v>0.7</v>
      </c>
      <c r="T10" s="2"/>
    </row>
    <row r="11" spans="3:21" ht="15.75" thickBot="1" x14ac:dyDescent="0.3">
      <c r="C11" s="18"/>
      <c r="D11" s="19"/>
      <c r="E11" s="20"/>
      <c r="F11" s="39"/>
      <c r="G11" s="40"/>
      <c r="H11" s="41"/>
      <c r="I11" s="39"/>
      <c r="J11" s="40"/>
      <c r="K11" s="41"/>
      <c r="L11" s="48"/>
      <c r="M11" s="49"/>
      <c r="N11" s="50"/>
    </row>
    <row r="13" spans="3:21" x14ac:dyDescent="0.25">
      <c r="N13" s="61"/>
      <c r="O13" s="61"/>
      <c r="P13" s="61"/>
      <c r="Q13" s="61"/>
      <c r="R13" s="61"/>
      <c r="S13" s="61"/>
      <c r="T13" s="61"/>
      <c r="U13" s="61"/>
    </row>
    <row r="14" spans="3:21" ht="15.75" thickBot="1" x14ac:dyDescent="0.3">
      <c r="N14" s="61"/>
      <c r="O14" s="2"/>
      <c r="P14" s="2" t="s">
        <v>9</v>
      </c>
      <c r="Q14" s="2" t="s">
        <v>10</v>
      </c>
      <c r="R14" s="2" t="s">
        <v>11</v>
      </c>
      <c r="S14" s="2" t="s">
        <v>12</v>
      </c>
      <c r="T14" s="2" t="s">
        <v>13</v>
      </c>
      <c r="U14" s="61"/>
    </row>
    <row r="15" spans="3:21" x14ac:dyDescent="0.25">
      <c r="F15" s="21" t="s">
        <v>8</v>
      </c>
      <c r="G15" s="22"/>
      <c r="H15" s="22"/>
      <c r="I15" s="22"/>
      <c r="J15" s="22"/>
      <c r="K15" s="23"/>
      <c r="N15" s="61"/>
      <c r="O15" s="2"/>
      <c r="P15" s="4">
        <f>IF($C$9="","",IF($C$9&lt;1599.61,$C$9*0.8,IF($C$9&lt;2666.29,((($C$9-1599.61)*0.5)+1279.69),IF($C$9&gt;2666.3,1813.03,))))</f>
        <v>836</v>
      </c>
      <c r="Q15" s="4">
        <f t="shared" ref="Q15:T15" si="0">IF($C$9="","",IF($C$9&lt;1599.61,$C$9*0.8,IF($C$9&lt;2666.29,((($C$9-1599.61)*0.5)+1279.69),IF($C$9&gt;2666.3,1813.03,))))</f>
        <v>836</v>
      </c>
      <c r="R15" s="4">
        <f t="shared" si="0"/>
        <v>836</v>
      </c>
      <c r="S15" s="4">
        <f t="shared" si="0"/>
        <v>836</v>
      </c>
      <c r="T15" s="4">
        <f t="shared" si="0"/>
        <v>836</v>
      </c>
      <c r="U15" s="61"/>
    </row>
    <row r="16" spans="3:21" x14ac:dyDescent="0.25">
      <c r="F16" s="24"/>
      <c r="G16" s="25"/>
      <c r="H16" s="25"/>
      <c r="I16" s="25"/>
      <c r="J16" s="25"/>
      <c r="K16" s="26"/>
      <c r="N16" s="61"/>
      <c r="O16" s="2" t="s">
        <v>14</v>
      </c>
      <c r="P16" s="4">
        <f>C9*0.3</f>
        <v>313.5</v>
      </c>
      <c r="Q16" s="4">
        <f>0</f>
        <v>0</v>
      </c>
      <c r="R16" s="4">
        <f>$C$9*0.75</f>
        <v>783.75</v>
      </c>
      <c r="S16" s="4">
        <f>$C$9*0.5</f>
        <v>522.5</v>
      </c>
      <c r="T16" s="4">
        <f>$C$9*0.3</f>
        <v>313.5</v>
      </c>
      <c r="U16" s="61"/>
    </row>
    <row r="17" spans="6:21" x14ac:dyDescent="0.25">
      <c r="F17" s="27">
        <f>IF(AND(F9="Suspensão",I9="Sim"),P18,IF(AND(F9="Suspensão",I9="Não"),Q18,IF(AND(F9="Redução",L9=0.25),R18,IF(AND(F9="Redução",L9=0.5),S18,IF(AND(F9="Redução",L9=0.7),T18,"")))))</f>
        <v>1045</v>
      </c>
      <c r="G17" s="28"/>
      <c r="H17" s="28"/>
      <c r="I17" s="28"/>
      <c r="J17" s="28"/>
      <c r="K17" s="29"/>
      <c r="N17" s="61"/>
      <c r="O17" s="2" t="s">
        <v>15</v>
      </c>
      <c r="P17" s="5">
        <f>IF((P15*0.7)&lt;731.5,731.5,P15*0.7)</f>
        <v>731.5</v>
      </c>
      <c r="Q17" s="5">
        <f>IF(Q15&lt;1045,1045,Q15)</f>
        <v>1045</v>
      </c>
      <c r="R17" s="5">
        <f>IF((R15*0.25)&lt;261.25,261.25,R15*0.25)</f>
        <v>261.25</v>
      </c>
      <c r="S17" s="5">
        <f>IF((S15*0.5)&lt;522.5,522.5,S15*0.5)</f>
        <v>522.5</v>
      </c>
      <c r="T17" s="5">
        <f>IF((T15*0.7)&lt;731.5,731.5,T15*0.7)</f>
        <v>731.5</v>
      </c>
      <c r="U17" s="61"/>
    </row>
    <row r="18" spans="6:21" x14ac:dyDescent="0.25">
      <c r="F18" s="27"/>
      <c r="G18" s="28"/>
      <c r="H18" s="28"/>
      <c r="I18" s="28"/>
      <c r="J18" s="28"/>
      <c r="K18" s="29"/>
      <c r="N18" s="61"/>
      <c r="O18" s="2" t="s">
        <v>16</v>
      </c>
      <c r="P18" s="5">
        <f>P16+P17</f>
        <v>1045</v>
      </c>
      <c r="Q18" s="5">
        <f t="shared" ref="Q18:T18" si="1">Q16+Q17</f>
        <v>1045</v>
      </c>
      <c r="R18" s="5">
        <f t="shared" si="1"/>
        <v>1045</v>
      </c>
      <c r="S18" s="5">
        <f t="shared" si="1"/>
        <v>1045</v>
      </c>
      <c r="T18" s="5">
        <f t="shared" si="1"/>
        <v>1045</v>
      </c>
      <c r="U18" s="61"/>
    </row>
    <row r="19" spans="6:21" ht="15.75" thickBot="1" x14ac:dyDescent="0.3">
      <c r="F19" s="30"/>
      <c r="G19" s="31"/>
      <c r="H19" s="31"/>
      <c r="I19" s="31"/>
      <c r="J19" s="31"/>
      <c r="K19" s="32"/>
      <c r="N19" s="61"/>
      <c r="O19" s="61"/>
      <c r="P19" s="61"/>
      <c r="Q19" s="61"/>
      <c r="R19" s="61"/>
      <c r="S19" s="61"/>
      <c r="T19" s="61"/>
      <c r="U19" s="61"/>
    </row>
  </sheetData>
  <sheetProtection algorithmName="SHA-512" hashValue="cBy1Qb+w1ImSNh53xlhNYbX56NqeiEGT5rzT3IiIr+7v3dwvmEpV7+bjZ8snIc1c9HK62uAGpJL1YRMByweP2A==" saltValue="wCuTcsi2lQ/1Shhidy48qg==" spinCount="100000" sheet="1" objects="1" scenarios="1" selectLockedCells="1"/>
  <mergeCells count="10">
    <mergeCell ref="L9:N11"/>
    <mergeCell ref="F7:H8"/>
    <mergeCell ref="I7:K8"/>
    <mergeCell ref="L7:N8"/>
    <mergeCell ref="C7:E8"/>
    <mergeCell ref="C9:E11"/>
    <mergeCell ref="F15:K16"/>
    <mergeCell ref="F17:K19"/>
    <mergeCell ref="F9:H11"/>
    <mergeCell ref="I9:K11"/>
  </mergeCells>
  <dataValidations count="3">
    <dataValidation type="list" allowBlank="1" showInputMessage="1" showErrorMessage="1" sqref="F9:H11">
      <formula1>$Q$8:$Q$9</formula1>
    </dataValidation>
    <dataValidation type="list" allowBlank="1" showInputMessage="1" showErrorMessage="1" sqref="I9:K11">
      <formula1>$R$8:$R$9</formula1>
    </dataValidation>
    <dataValidation type="list" allowBlank="1" showInputMessage="1" showErrorMessage="1" sqref="L9:N11">
      <formula1>INDIRECT($I$9)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Calculo de Redução e Suspensão</vt:lpstr>
      <vt:lpstr>Não</vt:lpstr>
      <vt:lpstr>Sim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Fellippe Moreira Ferreira</dc:creator>
  <cp:lastModifiedBy>André Fellippe Moreira Ferreira</cp:lastModifiedBy>
  <dcterms:created xsi:type="dcterms:W3CDTF">2020-04-22T10:33:57Z</dcterms:created>
  <dcterms:modified xsi:type="dcterms:W3CDTF">2020-04-22T11:11:55Z</dcterms:modified>
</cp:coreProperties>
</file>